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rown\Desktop\"/>
    </mc:Choice>
  </mc:AlternateContent>
  <xr:revisionPtr revIDLastSave="0" documentId="13_ncr:1_{9F59D743-5C18-492C-BF47-839818D795E9}" xr6:coauthVersionLast="47" xr6:coauthVersionMax="47" xr10:uidLastSave="{00000000-0000-0000-0000-000000000000}"/>
  <bookViews>
    <workbookView xWindow="9630" yWindow="0" windowWidth="19185" windowHeight="11385" xr2:uid="{00000000-000D-0000-FFFF-FFFF00000000}"/>
  </bookViews>
  <sheets>
    <sheet name="Sheet1" sheetId="1" r:id="rId1"/>
  </sheets>
  <definedNames>
    <definedName name="_xlnm.Print_Area" localSheetId="0">Sheet1!$B$1:$G$65</definedName>
  </definedNames>
  <calcPr calcId="181029"/>
</workbook>
</file>

<file path=xl/calcChain.xml><?xml version="1.0" encoding="utf-8"?>
<calcChain xmlns="http://schemas.openxmlformats.org/spreadsheetml/2006/main">
  <c r="F5" i="1" l="1"/>
  <c r="D5" i="1"/>
  <c r="E5" i="1"/>
  <c r="C5" i="1"/>
  <c r="C9" i="1"/>
  <c r="D9" i="1"/>
  <c r="E9" i="1"/>
  <c r="F9" i="1"/>
  <c r="F29" i="1"/>
  <c r="E29" i="1"/>
  <c r="C29" i="1"/>
  <c r="D29" i="1"/>
  <c r="F38" i="1"/>
  <c r="E38" i="1"/>
  <c r="D38" i="1"/>
  <c r="C38" i="1"/>
  <c r="C59" i="1"/>
  <c r="D59" i="1"/>
  <c r="E59" i="1"/>
  <c r="F59" i="1"/>
  <c r="F61" i="1"/>
  <c r="E61" i="1"/>
  <c r="D61" i="1"/>
  <c r="C61" i="1"/>
  <c r="G46" i="1"/>
  <c r="G47" i="1"/>
  <c r="G53" i="1"/>
  <c r="G54" i="1"/>
  <c r="G55" i="1"/>
  <c r="G44" i="1"/>
  <c r="G45" i="1"/>
  <c r="G52" i="1"/>
  <c r="G4" i="1"/>
  <c r="G7" i="1"/>
  <c r="G25" i="1"/>
  <c r="G26" i="1"/>
  <c r="G27" i="1"/>
  <c r="G28" i="1"/>
  <c r="G24" i="1"/>
  <c r="G3" i="1"/>
  <c r="G8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32" i="1"/>
  <c r="G33" i="1"/>
  <c r="G34" i="1"/>
  <c r="G35" i="1"/>
  <c r="G36" i="1"/>
  <c r="G37" i="1"/>
  <c r="G40" i="1"/>
  <c r="G41" i="1"/>
  <c r="G42" i="1"/>
  <c r="G43" i="1"/>
  <c r="G48" i="1"/>
  <c r="G49" i="1"/>
  <c r="G50" i="1"/>
  <c r="G51" i="1"/>
  <c r="G56" i="1"/>
  <c r="G57" i="1"/>
  <c r="G58" i="1"/>
  <c r="G2" i="1"/>
  <c r="G38" i="1" l="1"/>
  <c r="G61" i="1"/>
  <c r="G5" i="1"/>
  <c r="G9" i="1"/>
  <c r="G59" i="1"/>
  <c r="G29" i="1"/>
</calcChain>
</file>

<file path=xl/sharedStrings.xml><?xml version="1.0" encoding="utf-8"?>
<sst xmlns="http://schemas.openxmlformats.org/spreadsheetml/2006/main" count="70" uniqueCount="66">
  <si>
    <t>Revenue</t>
  </si>
  <si>
    <t>Expenses</t>
  </si>
  <si>
    <t>Title</t>
  </si>
  <si>
    <t>Gen ASB</t>
  </si>
  <si>
    <t>ASB Card</t>
  </si>
  <si>
    <t>Earned Interest</t>
  </si>
  <si>
    <t>Subtotal</t>
  </si>
  <si>
    <t>Gen Athletics</t>
  </si>
  <si>
    <t>Baseball</t>
  </si>
  <si>
    <t>Cheerleaders</t>
  </si>
  <si>
    <t>Cross Country</t>
  </si>
  <si>
    <t>Girls Basketball</t>
  </si>
  <si>
    <t>Football</t>
  </si>
  <si>
    <t>Volleyball</t>
  </si>
  <si>
    <t>Softball</t>
  </si>
  <si>
    <t>Tennis</t>
  </si>
  <si>
    <t>Track</t>
  </si>
  <si>
    <t>Gate-Boys BB</t>
  </si>
  <si>
    <t>Gate-Girls BB</t>
  </si>
  <si>
    <t>Gate-Football</t>
  </si>
  <si>
    <t>Gate-Volleyball</t>
  </si>
  <si>
    <t>Gate-Wrestling</t>
  </si>
  <si>
    <t>Band</t>
  </si>
  <si>
    <t>Uniform Cleaning</t>
  </si>
  <si>
    <t>Choir Cleaning</t>
  </si>
  <si>
    <t xml:space="preserve">Choir  </t>
  </si>
  <si>
    <t>DECA</t>
  </si>
  <si>
    <t>Drama</t>
  </si>
  <si>
    <t>FBLA</t>
  </si>
  <si>
    <t>FFA</t>
  </si>
  <si>
    <t>FCCLA</t>
  </si>
  <si>
    <t>Honor Society</t>
  </si>
  <si>
    <t>Key Club</t>
  </si>
  <si>
    <t>Knowledge Bowl</t>
  </si>
  <si>
    <t>Spanish Club</t>
  </si>
  <si>
    <t>Natural Helpers</t>
  </si>
  <si>
    <t>Grand Total</t>
  </si>
  <si>
    <t>ASB Treasurer</t>
  </si>
  <si>
    <t>Primary Advisor</t>
  </si>
  <si>
    <t>____________________</t>
  </si>
  <si>
    <t xml:space="preserve"> ___________________</t>
  </si>
  <si>
    <t>Date: ____________________</t>
  </si>
  <si>
    <t>Drama Scholarship</t>
  </si>
  <si>
    <t>Boy's Soccer</t>
  </si>
  <si>
    <t>Boys Basketball</t>
  </si>
  <si>
    <t>Girl's Soccer</t>
  </si>
  <si>
    <t>Subtotal Gen Ath</t>
  </si>
  <si>
    <t>Boys &amp; Girls Wrestling</t>
  </si>
  <si>
    <t>ASB Cards (60%)</t>
  </si>
  <si>
    <t>ASB/Athletic support</t>
  </si>
  <si>
    <t>Support from Gen Ath</t>
  </si>
  <si>
    <t>Gen Ath Rev from Gates &amp; ASB</t>
  </si>
  <si>
    <t>Classes</t>
  </si>
  <si>
    <t>Class 2023</t>
  </si>
  <si>
    <t>Class 2024</t>
  </si>
  <si>
    <t>Class 2025</t>
  </si>
  <si>
    <t>Class 2026</t>
  </si>
  <si>
    <t>Class 2027</t>
  </si>
  <si>
    <t>Class 2028</t>
  </si>
  <si>
    <t>Nuestra Communidad</t>
  </si>
  <si>
    <t>TSA</t>
  </si>
  <si>
    <t>Equity Club</t>
  </si>
  <si>
    <t>Yearbook</t>
  </si>
  <si>
    <t>Codes</t>
  </si>
  <si>
    <t>23-24 Ending</t>
  </si>
  <si>
    <t>24-25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</si>
</sst>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7" fillId="0" borderId="0" xfId="0" applyFont="1"/>
    <xf numFmtId="0" fontId="6" fillId="0" borderId="15" xfId="0" applyFont="1" applyBorder="1"/>
    <xf numFmtId="0" fontId="7" fillId="0" borderId="13" xfId="0" applyFont="1" applyBorder="1"/>
    <xf numFmtId="0" fontId="7" fillId="0" borderId="9" xfId="0" applyFont="1" applyBorder="1"/>
    <xf numFmtId="0" fontId="7" fillId="0" borderId="6" xfId="0" applyFont="1" applyBorder="1"/>
    <xf numFmtId="0" fontId="7" fillId="0" borderId="16" xfId="0" applyFont="1" applyBorder="1"/>
    <xf numFmtId="0" fontId="6" fillId="0" borderId="16" xfId="0" applyFont="1" applyBorder="1"/>
    <xf numFmtId="0" fontId="8" fillId="0" borderId="9" xfId="0" applyFont="1" applyBorder="1"/>
    <xf numFmtId="0" fontId="7" fillId="0" borderId="18" xfId="0" applyFont="1" applyBorder="1"/>
    <xf numFmtId="0" fontId="7" fillId="0" borderId="11" xfId="0" applyFont="1" applyBorder="1"/>
    <xf numFmtId="0" fontId="6" fillId="0" borderId="4" xfId="0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5" fontId="7" fillId="0" borderId="14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4" fontId="7" fillId="0" borderId="1" xfId="1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7" fillId="0" borderId="1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5" fontId="7" fillId="0" borderId="1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64" fontId="7" fillId="0" borderId="7" xfId="1" applyNumberFormat="1" applyFont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7" fillId="0" borderId="12" xfId="0" applyNumberFormat="1" applyFont="1" applyBorder="1" applyAlignment="1">
      <alignment horizontal="right"/>
    </xf>
    <xf numFmtId="165" fontId="6" fillId="0" borderId="5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164" fontId="7" fillId="0" borderId="19" xfId="0" applyNumberFormat="1" applyFont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6" fontId="7" fillId="0" borderId="2" xfId="0" applyNumberFormat="1" applyFont="1" applyBorder="1" applyAlignment="1">
      <alignment horizontal="right"/>
    </xf>
    <xf numFmtId="164" fontId="1" fillId="0" borderId="0" xfId="0" applyNumberFormat="1" applyFont="1"/>
    <xf numFmtId="164" fontId="2" fillId="0" borderId="0" xfId="0" applyNumberFormat="1" applyFont="1"/>
    <xf numFmtId="0" fontId="6" fillId="0" borderId="15" xfId="0" applyFont="1" applyBorder="1" applyAlignment="1">
      <alignment horizontal="right"/>
    </xf>
    <xf numFmtId="0" fontId="7" fillId="0" borderId="21" xfId="0" applyFont="1" applyBorder="1"/>
    <xf numFmtId="0" fontId="7" fillId="0" borderId="22" xfId="0" applyFont="1" applyBorder="1" applyAlignment="1">
      <alignment horizontal="right"/>
    </xf>
    <xf numFmtId="164" fontId="7" fillId="0" borderId="22" xfId="0" applyNumberFormat="1" applyFont="1" applyBorder="1" applyAlignment="1">
      <alignment horizontal="right"/>
    </xf>
    <xf numFmtId="165" fontId="7" fillId="0" borderId="23" xfId="0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9"/>
  <sheetViews>
    <sheetView tabSelected="1" view="pageLayout" zoomScale="70" zoomScalePageLayoutView="70" workbookViewId="0">
      <selection activeCell="F64" sqref="F64"/>
    </sheetView>
  </sheetViews>
  <sheetFormatPr defaultColWidth="8.85546875" defaultRowHeight="12.75" x14ac:dyDescent="0.2"/>
  <cols>
    <col min="1" max="1" width="8.42578125" style="5" bestFit="1" customWidth="1"/>
    <col min="2" max="2" width="20.42578125" style="54" bestFit="1" customWidth="1"/>
    <col min="3" max="3" width="15.28515625" style="54" bestFit="1" customWidth="1"/>
    <col min="4" max="4" width="25" style="54" bestFit="1" customWidth="1"/>
    <col min="5" max="5" width="13.85546875" style="54" bestFit="1" customWidth="1"/>
    <col min="6" max="6" width="13.85546875" style="55" bestFit="1" customWidth="1"/>
    <col min="7" max="7" width="15.28515625" style="54" bestFit="1" customWidth="1"/>
    <col min="8" max="8" width="15.140625" customWidth="1"/>
  </cols>
  <sheetData>
    <row r="1" spans="1:8" s="1" customFormat="1" ht="13.5" thickBot="1" x14ac:dyDescent="0.25">
      <c r="A1" s="63" t="s">
        <v>63</v>
      </c>
      <c r="B1" s="15" t="s">
        <v>2</v>
      </c>
      <c r="C1" s="16" t="s">
        <v>64</v>
      </c>
      <c r="D1" s="15" t="s">
        <v>49</v>
      </c>
      <c r="E1" s="15" t="s">
        <v>0</v>
      </c>
      <c r="F1" s="15" t="s">
        <v>1</v>
      </c>
      <c r="G1" s="17" t="s">
        <v>65</v>
      </c>
    </row>
    <row r="2" spans="1:8" s="3" customFormat="1" x14ac:dyDescent="0.2">
      <c r="A2" s="7">
        <v>1001</v>
      </c>
      <c r="B2" s="18" t="s">
        <v>3</v>
      </c>
      <c r="C2" s="19">
        <v>11203.72</v>
      </c>
      <c r="D2" s="18"/>
      <c r="E2" s="19">
        <v>6800</v>
      </c>
      <c r="F2" s="19">
        <v>11730</v>
      </c>
      <c r="G2" s="20">
        <f>SUM(C2+D2+E2-F2)</f>
        <v>6273.7200000000012</v>
      </c>
      <c r="H2" s="61"/>
    </row>
    <row r="3" spans="1:8" x14ac:dyDescent="0.2">
      <c r="A3" s="8">
        <v>1002</v>
      </c>
      <c r="B3" s="21" t="s">
        <v>4</v>
      </c>
      <c r="C3" s="22">
        <v>11339</v>
      </c>
      <c r="D3" s="21"/>
      <c r="E3" s="23"/>
      <c r="F3" s="23"/>
      <c r="G3" s="24">
        <f t="shared" ref="G3:G56" si="0">SUM(C3+D3+E3-F3)</f>
        <v>11339</v>
      </c>
      <c r="H3" s="61"/>
    </row>
    <row r="4" spans="1:8" s="2" customFormat="1" ht="13.5" thickBot="1" x14ac:dyDescent="0.25">
      <c r="A4" s="14">
        <v>1011</v>
      </c>
      <c r="B4" s="57" t="s">
        <v>5</v>
      </c>
      <c r="C4" s="58">
        <v>17661.84</v>
      </c>
      <c r="D4" s="57"/>
      <c r="E4" s="58"/>
      <c r="F4" s="58">
        <v>12661.84</v>
      </c>
      <c r="G4" s="46">
        <f>SUM(C4,D4,E4,-F4)</f>
        <v>5000</v>
      </c>
      <c r="H4" s="61"/>
    </row>
    <row r="5" spans="1:8" s="1" customFormat="1" ht="13.5" thickBot="1" x14ac:dyDescent="0.25">
      <c r="A5" s="6"/>
      <c r="B5" s="15" t="s">
        <v>6</v>
      </c>
      <c r="C5" s="16">
        <f>SUM(C2:C4)</f>
        <v>40204.559999999998</v>
      </c>
      <c r="D5" s="16">
        <f>SUM(D2:D4)</f>
        <v>0</v>
      </c>
      <c r="E5" s="16">
        <f>SUM(E2:E4)</f>
        <v>6800</v>
      </c>
      <c r="F5" s="16">
        <f>SUM(F2:F4)</f>
        <v>24391.84</v>
      </c>
      <c r="G5" s="47">
        <f>SUM(C5+D5+E5-F5)</f>
        <v>22612.719999999998</v>
      </c>
      <c r="H5" s="61"/>
    </row>
    <row r="6" spans="1:8" ht="13.5" thickBot="1" x14ac:dyDescent="0.25">
      <c r="A6" s="10"/>
      <c r="B6" s="25"/>
      <c r="C6" s="25"/>
      <c r="D6" s="25"/>
      <c r="E6" s="26" t="s">
        <v>51</v>
      </c>
      <c r="F6" s="25"/>
      <c r="G6" s="27"/>
      <c r="H6" s="61"/>
    </row>
    <row r="7" spans="1:8" s="3" customFormat="1" x14ac:dyDescent="0.2">
      <c r="A7" s="9">
        <v>2100</v>
      </c>
      <c r="B7" s="28" t="s">
        <v>7</v>
      </c>
      <c r="C7" s="29">
        <v>12318.76</v>
      </c>
      <c r="D7" s="29"/>
      <c r="E7" s="30">
        <v>51041.17</v>
      </c>
      <c r="F7" s="29">
        <v>60425</v>
      </c>
      <c r="G7" s="31">
        <f t="shared" si="0"/>
        <v>2934.9300000000003</v>
      </c>
      <c r="H7" s="61"/>
    </row>
    <row r="8" spans="1:8" s="3" customFormat="1" ht="13.5" thickBot="1" x14ac:dyDescent="0.25">
      <c r="A8" s="14"/>
      <c r="B8" s="57" t="s">
        <v>48</v>
      </c>
      <c r="C8" s="60">
        <v>6803.4</v>
      </c>
      <c r="D8" s="58"/>
      <c r="E8" s="58"/>
      <c r="F8" s="58"/>
      <c r="G8" s="46">
        <f t="shared" si="0"/>
        <v>6803.4</v>
      </c>
      <c r="H8" s="61"/>
    </row>
    <row r="9" spans="1:8" s="3" customFormat="1" ht="13.5" thickBot="1" x14ac:dyDescent="0.25">
      <c r="A9" s="6"/>
      <c r="B9" s="15" t="s">
        <v>46</v>
      </c>
      <c r="C9" s="16">
        <f>SUM(C7:C8)</f>
        <v>19122.16</v>
      </c>
      <c r="D9" s="16">
        <f>SUM(D7:D8)</f>
        <v>0</v>
      </c>
      <c r="E9" s="16">
        <f>SUM(E7:E8)</f>
        <v>51041.17</v>
      </c>
      <c r="F9" s="16">
        <f>SUM(F7:F8)</f>
        <v>60425</v>
      </c>
      <c r="G9" s="47">
        <f>SUM(C9+D9+E9-F9)</f>
        <v>9738.3300000000017</v>
      </c>
    </row>
    <row r="10" spans="1:8" s="1" customFormat="1" ht="13.5" thickBot="1" x14ac:dyDescent="0.25">
      <c r="A10" s="11"/>
      <c r="B10" s="26"/>
      <c r="C10" s="32"/>
      <c r="D10" s="32" t="s">
        <v>50</v>
      </c>
      <c r="E10" s="32"/>
      <c r="F10" s="32"/>
      <c r="G10" s="27"/>
      <c r="H10" s="61"/>
    </row>
    <row r="11" spans="1:8" s="1" customFormat="1" x14ac:dyDescent="0.2">
      <c r="A11" s="9">
        <v>2112</v>
      </c>
      <c r="B11" s="28" t="s">
        <v>8</v>
      </c>
      <c r="C11" s="29">
        <v>3388.57</v>
      </c>
      <c r="D11" s="29">
        <v>1600</v>
      </c>
      <c r="E11" s="29">
        <v>4000</v>
      </c>
      <c r="F11" s="29">
        <v>7000</v>
      </c>
      <c r="G11" s="31">
        <f t="shared" si="0"/>
        <v>1988.5699999999997</v>
      </c>
      <c r="H11" s="61"/>
    </row>
    <row r="12" spans="1:8" s="3" customFormat="1" x14ac:dyDescent="0.2">
      <c r="A12" s="8">
        <v>2108</v>
      </c>
      <c r="B12" s="21" t="s">
        <v>44</v>
      </c>
      <c r="C12" s="23">
        <v>6280.49</v>
      </c>
      <c r="D12" s="23">
        <v>750</v>
      </c>
      <c r="E12" s="23">
        <v>5500</v>
      </c>
      <c r="F12" s="23">
        <v>9000</v>
      </c>
      <c r="G12" s="24">
        <f t="shared" si="0"/>
        <v>3530.49</v>
      </c>
      <c r="H12" s="61"/>
    </row>
    <row r="13" spans="1:8" s="3" customFormat="1" x14ac:dyDescent="0.2">
      <c r="A13" s="8">
        <v>2116</v>
      </c>
      <c r="B13" s="21" t="s">
        <v>9</v>
      </c>
      <c r="C13" s="23">
        <v>0</v>
      </c>
      <c r="D13" s="23">
        <v>7000</v>
      </c>
      <c r="E13" s="23">
        <v>11000</v>
      </c>
      <c r="F13" s="23">
        <v>11000</v>
      </c>
      <c r="G13" s="24">
        <f t="shared" si="0"/>
        <v>7000</v>
      </c>
      <c r="H13" s="61"/>
    </row>
    <row r="14" spans="1:8" s="3" customFormat="1" x14ac:dyDescent="0.2">
      <c r="A14" s="8">
        <v>2105</v>
      </c>
      <c r="B14" s="21" t="s">
        <v>10</v>
      </c>
      <c r="C14" s="23">
        <v>2097</v>
      </c>
      <c r="D14" s="23">
        <v>700</v>
      </c>
      <c r="E14" s="23">
        <v>200</v>
      </c>
      <c r="F14" s="23">
        <v>1000</v>
      </c>
      <c r="G14" s="24">
        <f t="shared" si="0"/>
        <v>1997</v>
      </c>
      <c r="H14" s="61"/>
    </row>
    <row r="15" spans="1:8" s="3" customFormat="1" x14ac:dyDescent="0.2">
      <c r="A15" s="8">
        <v>2103</v>
      </c>
      <c r="B15" s="33" t="s">
        <v>12</v>
      </c>
      <c r="C15" s="34">
        <v>9169.66</v>
      </c>
      <c r="D15" s="34">
        <v>2500</v>
      </c>
      <c r="E15" s="34">
        <v>22000</v>
      </c>
      <c r="F15" s="34">
        <v>26000</v>
      </c>
      <c r="G15" s="35">
        <f t="shared" si="0"/>
        <v>7669.6600000000035</v>
      </c>
      <c r="H15" s="61"/>
    </row>
    <row r="16" spans="1:8" s="3" customFormat="1" x14ac:dyDescent="0.2">
      <c r="A16" s="8">
        <v>2107</v>
      </c>
      <c r="B16" s="21" t="s">
        <v>11</v>
      </c>
      <c r="C16" s="23">
        <v>5624.1</v>
      </c>
      <c r="D16" s="23">
        <v>750</v>
      </c>
      <c r="E16" s="23">
        <v>2500</v>
      </c>
      <c r="F16" s="23">
        <v>5500</v>
      </c>
      <c r="G16" s="24">
        <f t="shared" si="0"/>
        <v>3374.1000000000004</v>
      </c>
      <c r="H16" s="61"/>
    </row>
    <row r="17" spans="1:8" s="3" customFormat="1" x14ac:dyDescent="0.2">
      <c r="A17" s="8">
        <v>2104</v>
      </c>
      <c r="B17" s="21" t="s">
        <v>13</v>
      </c>
      <c r="C17" s="23">
        <v>3797.75</v>
      </c>
      <c r="D17" s="23">
        <v>1000</v>
      </c>
      <c r="E17" s="23">
        <v>3200</v>
      </c>
      <c r="F17" s="23">
        <v>5000</v>
      </c>
      <c r="G17" s="24">
        <f t="shared" si="0"/>
        <v>2997.75</v>
      </c>
      <c r="H17" s="61"/>
    </row>
    <row r="18" spans="1:8" s="3" customFormat="1" x14ac:dyDescent="0.2">
      <c r="A18" s="8">
        <v>2111</v>
      </c>
      <c r="B18" s="21" t="s">
        <v>14</v>
      </c>
      <c r="C18" s="23">
        <v>876.65</v>
      </c>
      <c r="D18" s="23">
        <v>1000</v>
      </c>
      <c r="E18" s="23">
        <v>700</v>
      </c>
      <c r="F18" s="23">
        <v>1250</v>
      </c>
      <c r="G18" s="24">
        <f t="shared" si="0"/>
        <v>1326.65</v>
      </c>
      <c r="H18" s="61"/>
    </row>
    <row r="19" spans="1:8" s="3" customFormat="1" x14ac:dyDescent="0.2">
      <c r="A19" s="8">
        <v>2113</v>
      </c>
      <c r="B19" s="21" t="s">
        <v>15</v>
      </c>
      <c r="C19" s="23">
        <v>2500.11</v>
      </c>
      <c r="D19" s="23">
        <v>750</v>
      </c>
      <c r="E19" s="23">
        <v>2000</v>
      </c>
      <c r="F19" s="23">
        <v>4500</v>
      </c>
      <c r="G19" s="24">
        <f t="shared" si="0"/>
        <v>750.11000000000058</v>
      </c>
      <c r="H19" s="61"/>
    </row>
    <row r="20" spans="1:8" s="3" customFormat="1" x14ac:dyDescent="0.2">
      <c r="A20" s="8">
        <v>2110</v>
      </c>
      <c r="B20" s="21" t="s">
        <v>16</v>
      </c>
      <c r="C20" s="23">
        <v>3215.62</v>
      </c>
      <c r="D20" s="23">
        <v>750</v>
      </c>
      <c r="E20" s="23">
        <v>100</v>
      </c>
      <c r="F20" s="23">
        <v>3000</v>
      </c>
      <c r="G20" s="24">
        <f t="shared" si="0"/>
        <v>1065.6199999999999</v>
      </c>
      <c r="H20" s="61"/>
    </row>
    <row r="21" spans="1:8" s="3" customFormat="1" x14ac:dyDescent="0.2">
      <c r="A21" s="8">
        <v>2109</v>
      </c>
      <c r="B21" s="21" t="s">
        <v>47</v>
      </c>
      <c r="C21" s="23">
        <v>0</v>
      </c>
      <c r="D21" s="23">
        <v>5625</v>
      </c>
      <c r="E21" s="23">
        <v>0</v>
      </c>
      <c r="F21" s="23">
        <v>5625</v>
      </c>
      <c r="G21" s="24">
        <f t="shared" si="0"/>
        <v>0</v>
      </c>
      <c r="H21" s="61"/>
    </row>
    <row r="22" spans="1:8" s="3" customFormat="1" x14ac:dyDescent="0.2">
      <c r="A22" s="8">
        <v>2106</v>
      </c>
      <c r="B22" s="21" t="s">
        <v>45</v>
      </c>
      <c r="C22" s="23">
        <v>812</v>
      </c>
      <c r="D22" s="23">
        <v>1000</v>
      </c>
      <c r="E22" s="23">
        <v>4500</v>
      </c>
      <c r="F22" s="23">
        <v>5500</v>
      </c>
      <c r="G22" s="24">
        <f t="shared" si="0"/>
        <v>812</v>
      </c>
      <c r="H22" s="61"/>
    </row>
    <row r="23" spans="1:8" s="3" customFormat="1" x14ac:dyDescent="0.2">
      <c r="A23" s="8">
        <v>2134</v>
      </c>
      <c r="B23" s="21" t="s">
        <v>43</v>
      </c>
      <c r="C23" s="23">
        <v>3362.78</v>
      </c>
      <c r="D23" s="23">
        <v>1000</v>
      </c>
      <c r="E23" s="23">
        <v>500</v>
      </c>
      <c r="F23" s="23">
        <v>4000</v>
      </c>
      <c r="G23" s="24">
        <f t="shared" si="0"/>
        <v>862.78000000000065</v>
      </c>
      <c r="H23" s="61"/>
    </row>
    <row r="24" spans="1:8" s="3" customFormat="1" x14ac:dyDescent="0.2">
      <c r="A24" s="8">
        <v>2121</v>
      </c>
      <c r="B24" s="21" t="s">
        <v>17</v>
      </c>
      <c r="C24" s="23">
        <v>5490.2</v>
      </c>
      <c r="D24" s="21"/>
      <c r="E24" s="23">
        <v>6000</v>
      </c>
      <c r="F24" s="23">
        <v>5490.2</v>
      </c>
      <c r="G24" s="24">
        <f>SUM(C24,D24,E24,-F24)</f>
        <v>6000.0000000000009</v>
      </c>
      <c r="H24" s="61"/>
    </row>
    <row r="25" spans="1:8" s="3" customFormat="1" x14ac:dyDescent="0.2">
      <c r="A25" s="8">
        <v>2120</v>
      </c>
      <c r="B25" s="21" t="s">
        <v>18</v>
      </c>
      <c r="C25" s="23">
        <v>5054.92</v>
      </c>
      <c r="D25" s="21"/>
      <c r="E25" s="23">
        <v>6000</v>
      </c>
      <c r="F25" s="23">
        <v>5054.92</v>
      </c>
      <c r="G25" s="24">
        <f t="shared" ref="G25:G28" si="1">SUM(C25,D25,E25,-F25)</f>
        <v>6000</v>
      </c>
      <c r="H25" s="61"/>
    </row>
    <row r="26" spans="1:8" s="3" customFormat="1" x14ac:dyDescent="0.2">
      <c r="A26" s="8">
        <v>2122</v>
      </c>
      <c r="B26" s="21" t="s">
        <v>19</v>
      </c>
      <c r="C26" s="23">
        <v>14283.81</v>
      </c>
      <c r="D26" s="21"/>
      <c r="E26" s="23">
        <v>11000</v>
      </c>
      <c r="F26" s="23">
        <v>14283.81</v>
      </c>
      <c r="G26" s="24">
        <f t="shared" si="1"/>
        <v>10999.999999999998</v>
      </c>
      <c r="H26" s="61"/>
    </row>
    <row r="27" spans="1:8" s="3" customFormat="1" x14ac:dyDescent="0.2">
      <c r="A27" s="8">
        <v>2123</v>
      </c>
      <c r="B27" s="21" t="s">
        <v>20</v>
      </c>
      <c r="C27" s="23">
        <v>3751</v>
      </c>
      <c r="D27" s="21"/>
      <c r="E27" s="23">
        <v>2500</v>
      </c>
      <c r="F27" s="23">
        <v>3751</v>
      </c>
      <c r="G27" s="24">
        <f t="shared" si="1"/>
        <v>2500</v>
      </c>
      <c r="H27" s="61"/>
    </row>
    <row r="28" spans="1:8" s="3" customFormat="1" ht="13.5" thickBot="1" x14ac:dyDescent="0.25">
      <c r="A28" s="14">
        <v>2124</v>
      </c>
      <c r="B28" s="57" t="s">
        <v>21</v>
      </c>
      <c r="C28" s="58">
        <v>2997</v>
      </c>
      <c r="D28" s="57"/>
      <c r="E28" s="58">
        <v>2500</v>
      </c>
      <c r="F28" s="58">
        <v>2997</v>
      </c>
      <c r="G28" s="46">
        <f t="shared" si="1"/>
        <v>2500</v>
      </c>
      <c r="H28" s="61"/>
    </row>
    <row r="29" spans="1:8" s="3" customFormat="1" ht="13.5" thickBot="1" x14ac:dyDescent="0.25">
      <c r="A29" s="6"/>
      <c r="B29" s="15" t="s">
        <v>6</v>
      </c>
      <c r="C29" s="16">
        <f>SUM(C11:C28)</f>
        <v>72701.66</v>
      </c>
      <c r="D29" s="16">
        <f>SUM(D11:D28)</f>
        <v>24425</v>
      </c>
      <c r="E29" s="16">
        <f>SUM(E11:E28)</f>
        <v>84200</v>
      </c>
      <c r="F29" s="16">
        <f>SUM(F11:F28)</f>
        <v>119951.93</v>
      </c>
      <c r="G29" s="47">
        <f>SUM(C29+D29+E29-F29)</f>
        <v>61374.73000000001</v>
      </c>
      <c r="H29" s="61"/>
    </row>
    <row r="30" spans="1:8" s="1" customFormat="1" ht="13.5" thickBot="1" x14ac:dyDescent="0.25">
      <c r="A30" s="10"/>
      <c r="B30" s="36"/>
      <c r="C30" s="25"/>
      <c r="D30" s="36"/>
      <c r="E30" s="36"/>
      <c r="F30" s="36"/>
      <c r="G30" s="27"/>
      <c r="H30" s="61"/>
    </row>
    <row r="31" spans="1:8" x14ac:dyDescent="0.2">
      <c r="A31" s="9"/>
      <c r="B31" s="59" t="s">
        <v>52</v>
      </c>
      <c r="C31" s="29"/>
      <c r="D31" s="29"/>
      <c r="E31" s="29"/>
      <c r="F31" s="29"/>
      <c r="G31" s="31"/>
      <c r="H31" s="61"/>
    </row>
    <row r="32" spans="1:8" s="3" customFormat="1" x14ac:dyDescent="0.2">
      <c r="A32" s="8">
        <v>3323</v>
      </c>
      <c r="B32" s="21" t="s">
        <v>53</v>
      </c>
      <c r="C32" s="23">
        <v>929.65</v>
      </c>
      <c r="D32" s="21"/>
      <c r="E32" s="23"/>
      <c r="F32" s="23"/>
      <c r="G32" s="24">
        <f t="shared" si="0"/>
        <v>929.65</v>
      </c>
      <c r="H32" s="61"/>
    </row>
    <row r="33" spans="1:8" s="3" customFormat="1" x14ac:dyDescent="0.2">
      <c r="A33" s="8">
        <v>3324</v>
      </c>
      <c r="B33" s="21" t="s">
        <v>54</v>
      </c>
      <c r="C33" s="23">
        <v>2211.9699999999998</v>
      </c>
      <c r="D33" s="21"/>
      <c r="E33" s="23"/>
      <c r="F33" s="23">
        <v>200</v>
      </c>
      <c r="G33" s="24">
        <f t="shared" si="0"/>
        <v>2011.9699999999998</v>
      </c>
      <c r="H33" s="61"/>
    </row>
    <row r="34" spans="1:8" s="3" customFormat="1" x14ac:dyDescent="0.2">
      <c r="A34" s="8">
        <v>3325</v>
      </c>
      <c r="B34" s="21" t="s">
        <v>55</v>
      </c>
      <c r="C34" s="23">
        <v>9190.86</v>
      </c>
      <c r="D34" s="21"/>
      <c r="E34" s="23">
        <v>1000</v>
      </c>
      <c r="F34" s="23">
        <v>7400</v>
      </c>
      <c r="G34" s="24">
        <f t="shared" si="0"/>
        <v>2790.8600000000006</v>
      </c>
      <c r="H34" s="61"/>
    </row>
    <row r="35" spans="1:8" s="3" customFormat="1" x14ac:dyDescent="0.2">
      <c r="A35" s="8">
        <v>3326</v>
      </c>
      <c r="B35" s="21" t="s">
        <v>56</v>
      </c>
      <c r="C35" s="23">
        <v>2801.46</v>
      </c>
      <c r="D35" s="21"/>
      <c r="E35" s="23">
        <v>11300</v>
      </c>
      <c r="F35" s="23">
        <v>4800</v>
      </c>
      <c r="G35" s="24">
        <f t="shared" si="0"/>
        <v>9301.4599999999991</v>
      </c>
      <c r="H35" s="61"/>
    </row>
    <row r="36" spans="1:8" s="3" customFormat="1" x14ac:dyDescent="0.2">
      <c r="A36" s="8">
        <v>3327</v>
      </c>
      <c r="B36" s="21" t="s">
        <v>57</v>
      </c>
      <c r="C36" s="23">
        <v>617.08000000000004</v>
      </c>
      <c r="D36" s="21"/>
      <c r="E36" s="23">
        <v>3250</v>
      </c>
      <c r="F36" s="23">
        <v>1075</v>
      </c>
      <c r="G36" s="24">
        <f t="shared" si="0"/>
        <v>2792.08</v>
      </c>
      <c r="H36" s="61"/>
    </row>
    <row r="37" spans="1:8" s="1" customFormat="1" ht="13.5" thickBot="1" x14ac:dyDescent="0.25">
      <c r="A37" s="14">
        <v>3328</v>
      </c>
      <c r="B37" s="57" t="s">
        <v>58</v>
      </c>
      <c r="C37" s="58">
        <v>0</v>
      </c>
      <c r="D37" s="57"/>
      <c r="E37" s="58">
        <v>1000</v>
      </c>
      <c r="F37" s="58">
        <v>400</v>
      </c>
      <c r="G37" s="46">
        <f t="shared" si="0"/>
        <v>600</v>
      </c>
      <c r="H37" s="61"/>
    </row>
    <row r="38" spans="1:8" s="1" customFormat="1" ht="13.5" thickBot="1" x14ac:dyDescent="0.25">
      <c r="A38" s="6"/>
      <c r="B38" s="15" t="s">
        <v>6</v>
      </c>
      <c r="C38" s="16">
        <f>SUM(C32:C37)</f>
        <v>15751.019999999999</v>
      </c>
      <c r="D38" s="16">
        <f>SUM(D32:D37)</f>
        <v>0</v>
      </c>
      <c r="E38" s="16">
        <f>SUM(E32:E37)</f>
        <v>16550</v>
      </c>
      <c r="F38" s="16">
        <f>SUM(F32:F37)</f>
        <v>13875</v>
      </c>
      <c r="G38" s="47">
        <f>SUM(C38+D38+E38-F38)</f>
        <v>18426.019999999997</v>
      </c>
      <c r="H38" s="61"/>
    </row>
    <row r="39" spans="1:8" s="1" customFormat="1" ht="13.5" thickBot="1" x14ac:dyDescent="0.25">
      <c r="A39" s="10"/>
      <c r="B39" s="37"/>
      <c r="C39" s="32"/>
      <c r="D39" s="37"/>
      <c r="E39" s="38"/>
      <c r="F39" s="38"/>
      <c r="G39" s="27"/>
      <c r="H39" s="61"/>
    </row>
    <row r="40" spans="1:8" s="3" customFormat="1" x14ac:dyDescent="0.2">
      <c r="A40" s="9">
        <v>4202</v>
      </c>
      <c r="B40" s="28" t="s">
        <v>62</v>
      </c>
      <c r="C40" s="29">
        <v>6498.71</v>
      </c>
      <c r="D40" s="29"/>
      <c r="E40" s="29">
        <v>19000</v>
      </c>
      <c r="F40" s="29">
        <v>19000</v>
      </c>
      <c r="G40" s="31">
        <f t="shared" si="0"/>
        <v>6498.7099999999991</v>
      </c>
      <c r="H40" s="61"/>
    </row>
    <row r="41" spans="1:8" s="3" customFormat="1" x14ac:dyDescent="0.2">
      <c r="A41" s="8">
        <v>4205</v>
      </c>
      <c r="B41" s="39" t="s">
        <v>22</v>
      </c>
      <c r="C41" s="40">
        <v>863.4</v>
      </c>
      <c r="D41" s="40"/>
      <c r="E41" s="40">
        <v>4800</v>
      </c>
      <c r="F41" s="40">
        <v>4800</v>
      </c>
      <c r="G41" s="24">
        <f t="shared" si="0"/>
        <v>863.39999999999964</v>
      </c>
      <c r="H41" s="61"/>
    </row>
    <row r="42" spans="1:8" s="3" customFormat="1" x14ac:dyDescent="0.2">
      <c r="A42" s="8">
        <v>4207</v>
      </c>
      <c r="B42" s="39" t="s">
        <v>23</v>
      </c>
      <c r="C42" s="40">
        <v>294.93</v>
      </c>
      <c r="D42" s="40"/>
      <c r="E42" s="40">
        <v>1300</v>
      </c>
      <c r="F42" s="40">
        <v>1300</v>
      </c>
      <c r="G42" s="24">
        <f t="shared" si="0"/>
        <v>294.93000000000006</v>
      </c>
      <c r="H42" s="61"/>
    </row>
    <row r="43" spans="1:8" s="3" customFormat="1" x14ac:dyDescent="0.2">
      <c r="A43" s="8">
        <v>4208</v>
      </c>
      <c r="B43" s="39" t="s">
        <v>25</v>
      </c>
      <c r="C43" s="40">
        <v>861.41</v>
      </c>
      <c r="D43" s="40"/>
      <c r="E43" s="40">
        <v>1900</v>
      </c>
      <c r="F43" s="40">
        <v>1700</v>
      </c>
      <c r="G43" s="24">
        <f t="shared" si="0"/>
        <v>1061.4099999999999</v>
      </c>
      <c r="H43" s="61"/>
    </row>
    <row r="44" spans="1:8" s="3" customFormat="1" x14ac:dyDescent="0.2">
      <c r="A44" s="8">
        <v>4210</v>
      </c>
      <c r="B44" s="39" t="s">
        <v>24</v>
      </c>
      <c r="C44" s="40">
        <v>54</v>
      </c>
      <c r="D44" s="40"/>
      <c r="E44" s="40">
        <v>1200</v>
      </c>
      <c r="F44" s="40">
        <v>1200</v>
      </c>
      <c r="G44" s="24">
        <f t="shared" si="0"/>
        <v>54</v>
      </c>
      <c r="H44" s="61"/>
    </row>
    <row r="45" spans="1:8" s="3" customFormat="1" x14ac:dyDescent="0.2">
      <c r="A45" s="8">
        <v>4218</v>
      </c>
      <c r="B45" s="39" t="s">
        <v>26</v>
      </c>
      <c r="C45" s="40">
        <v>34280.74</v>
      </c>
      <c r="D45" s="40"/>
      <c r="E45" s="40">
        <v>19650.63</v>
      </c>
      <c r="F45" s="40">
        <v>23362.73</v>
      </c>
      <c r="G45" s="24">
        <f t="shared" si="0"/>
        <v>30568.639999999996</v>
      </c>
      <c r="H45" s="61"/>
    </row>
    <row r="46" spans="1:8" s="3" customFormat="1" x14ac:dyDescent="0.2">
      <c r="A46" s="8">
        <v>4215</v>
      </c>
      <c r="B46" s="39" t="s">
        <v>27</v>
      </c>
      <c r="C46" s="40">
        <v>29326.15</v>
      </c>
      <c r="D46" s="40"/>
      <c r="E46" s="40">
        <v>26500</v>
      </c>
      <c r="F46" s="40">
        <v>37000</v>
      </c>
      <c r="G46" s="24">
        <f t="shared" si="0"/>
        <v>18826.150000000001</v>
      </c>
      <c r="H46" s="61"/>
    </row>
    <row r="47" spans="1:8" s="3" customFormat="1" x14ac:dyDescent="0.2">
      <c r="A47" s="8">
        <v>4219</v>
      </c>
      <c r="B47" s="39" t="s">
        <v>28</v>
      </c>
      <c r="C47" s="40">
        <v>11103.86</v>
      </c>
      <c r="D47" s="40"/>
      <c r="E47" s="40">
        <v>11250</v>
      </c>
      <c r="F47" s="40">
        <v>6550</v>
      </c>
      <c r="G47" s="24">
        <f t="shared" si="0"/>
        <v>15803.86</v>
      </c>
      <c r="H47" s="61"/>
    </row>
    <row r="48" spans="1:8" s="3" customFormat="1" x14ac:dyDescent="0.2">
      <c r="A48" s="12">
        <v>4220</v>
      </c>
      <c r="B48" s="39" t="s">
        <v>29</v>
      </c>
      <c r="C48" s="40">
        <v>7124.49</v>
      </c>
      <c r="D48" s="40"/>
      <c r="E48" s="40">
        <v>33650</v>
      </c>
      <c r="F48" s="40">
        <v>40360</v>
      </c>
      <c r="G48" s="24">
        <f t="shared" si="0"/>
        <v>414.48999999999796</v>
      </c>
      <c r="H48" s="61"/>
    </row>
    <row r="49" spans="1:8" s="4" customFormat="1" x14ac:dyDescent="0.2">
      <c r="A49" s="12">
        <v>4221</v>
      </c>
      <c r="B49" s="39" t="s">
        <v>30</v>
      </c>
      <c r="C49" s="40">
        <v>11597.05</v>
      </c>
      <c r="D49" s="41"/>
      <c r="E49" s="41">
        <v>3400</v>
      </c>
      <c r="F49" s="41">
        <v>6850</v>
      </c>
      <c r="G49" s="24">
        <f t="shared" si="0"/>
        <v>8147.0499999999993</v>
      </c>
      <c r="H49" s="61"/>
    </row>
    <row r="50" spans="1:8" s="4" customFormat="1" x14ac:dyDescent="0.2">
      <c r="A50" s="12">
        <v>6407</v>
      </c>
      <c r="B50" s="39" t="s">
        <v>42</v>
      </c>
      <c r="C50" s="41">
        <v>5263.01</v>
      </c>
      <c r="D50" s="41"/>
      <c r="E50" s="41">
        <v>3000</v>
      </c>
      <c r="F50" s="41">
        <v>3000</v>
      </c>
      <c r="G50" s="24">
        <f t="shared" si="0"/>
        <v>5263.01</v>
      </c>
      <c r="H50" s="61"/>
    </row>
    <row r="51" spans="1:8" s="4" customFormat="1" x14ac:dyDescent="0.2">
      <c r="A51" s="12">
        <v>4222</v>
      </c>
      <c r="B51" s="39" t="s">
        <v>31</v>
      </c>
      <c r="C51" s="41">
        <v>1319.88</v>
      </c>
      <c r="D51" s="41"/>
      <c r="E51" s="41">
        <v>2000</v>
      </c>
      <c r="F51" s="41">
        <v>2000</v>
      </c>
      <c r="G51" s="24">
        <f t="shared" si="0"/>
        <v>1319.88</v>
      </c>
      <c r="H51" s="61"/>
    </row>
    <row r="52" spans="1:8" s="4" customFormat="1" x14ac:dyDescent="0.2">
      <c r="A52" s="8">
        <v>4224</v>
      </c>
      <c r="B52" s="39" t="s">
        <v>32</v>
      </c>
      <c r="C52" s="40">
        <v>2261.79</v>
      </c>
      <c r="D52" s="40"/>
      <c r="E52" s="40">
        <v>800</v>
      </c>
      <c r="F52" s="40">
        <v>540</v>
      </c>
      <c r="G52" s="24">
        <f t="shared" si="0"/>
        <v>2521.79</v>
      </c>
      <c r="H52" s="61"/>
    </row>
    <row r="53" spans="1:8" s="3" customFormat="1" x14ac:dyDescent="0.2">
      <c r="A53" s="8">
        <v>4225</v>
      </c>
      <c r="B53" s="39" t="s">
        <v>33</v>
      </c>
      <c r="C53" s="40">
        <v>0</v>
      </c>
      <c r="D53" s="40">
        <v>250</v>
      </c>
      <c r="E53" s="40">
        <v>150</v>
      </c>
      <c r="F53" s="40">
        <v>400</v>
      </c>
      <c r="G53" s="24">
        <f t="shared" si="0"/>
        <v>0</v>
      </c>
      <c r="H53" s="61"/>
    </row>
    <row r="54" spans="1:8" s="3" customFormat="1" x14ac:dyDescent="0.2">
      <c r="A54" s="8">
        <v>4229</v>
      </c>
      <c r="B54" s="39" t="s">
        <v>59</v>
      </c>
      <c r="C54" s="40">
        <v>819.46</v>
      </c>
      <c r="D54" s="40"/>
      <c r="E54" s="40">
        <v>1650</v>
      </c>
      <c r="F54" s="40">
        <v>1140</v>
      </c>
      <c r="G54" s="24">
        <f t="shared" si="0"/>
        <v>1329.46</v>
      </c>
      <c r="H54" s="61"/>
    </row>
    <row r="55" spans="1:8" s="3" customFormat="1" x14ac:dyDescent="0.2">
      <c r="A55" s="8">
        <v>4242</v>
      </c>
      <c r="B55" s="39" t="s">
        <v>60</v>
      </c>
      <c r="C55" s="40">
        <v>313.79000000000002</v>
      </c>
      <c r="D55" s="40"/>
      <c r="E55" s="40">
        <v>5000</v>
      </c>
      <c r="F55" s="40">
        <v>5000</v>
      </c>
      <c r="G55" s="24">
        <f t="shared" si="0"/>
        <v>313.78999999999996</v>
      </c>
      <c r="H55" s="61"/>
    </row>
    <row r="56" spans="1:8" s="3" customFormat="1" x14ac:dyDescent="0.2">
      <c r="A56" s="8">
        <v>4235</v>
      </c>
      <c r="B56" s="39" t="s">
        <v>34</v>
      </c>
      <c r="C56" s="40">
        <v>2603.66</v>
      </c>
      <c r="D56" s="42"/>
      <c r="E56" s="40"/>
      <c r="F56" s="40"/>
      <c r="G56" s="24">
        <f t="shared" si="0"/>
        <v>2603.66</v>
      </c>
      <c r="H56" s="61"/>
    </row>
    <row r="57" spans="1:8" s="3" customFormat="1" x14ac:dyDescent="0.2">
      <c r="A57" s="8">
        <v>4232</v>
      </c>
      <c r="B57" s="39" t="s">
        <v>35</v>
      </c>
      <c r="C57" s="40">
        <v>547.51</v>
      </c>
      <c r="D57" s="42"/>
      <c r="E57" s="40"/>
      <c r="F57" s="40"/>
      <c r="G57" s="24">
        <f t="shared" ref="G57:G61" si="2">SUM(C57+D57+E57-F57)</f>
        <v>547.51</v>
      </c>
      <c r="H57" s="61"/>
    </row>
    <row r="58" spans="1:8" s="1" customFormat="1" ht="13.5" thickBot="1" x14ac:dyDescent="0.25">
      <c r="A58" s="14">
        <v>4244</v>
      </c>
      <c r="B58" s="43" t="s">
        <v>61</v>
      </c>
      <c r="C58" s="44">
        <v>269.72000000000003</v>
      </c>
      <c r="D58" s="45"/>
      <c r="E58" s="44">
        <v>140</v>
      </c>
      <c r="F58" s="44">
        <v>70</v>
      </c>
      <c r="G58" s="46">
        <f t="shared" si="2"/>
        <v>339.72</v>
      </c>
      <c r="H58" s="61"/>
    </row>
    <row r="59" spans="1:8" s="3" customFormat="1" ht="13.5" thickBot="1" x14ac:dyDescent="0.25">
      <c r="A59" s="6"/>
      <c r="B59" s="15" t="s">
        <v>6</v>
      </c>
      <c r="C59" s="16">
        <f>SUM(C40:C58)</f>
        <v>115403.56</v>
      </c>
      <c r="D59" s="16">
        <f>SUM(D40:D58)</f>
        <v>250</v>
      </c>
      <c r="E59" s="16">
        <f>SUM(E40:E58)</f>
        <v>135390.63</v>
      </c>
      <c r="F59" s="16">
        <f>SUM(F40:F58)</f>
        <v>154272.72999999998</v>
      </c>
      <c r="G59" s="47">
        <f>SUM(C59+D59+E59-F59)</f>
        <v>96771.460000000021</v>
      </c>
      <c r="H59" s="61"/>
    </row>
    <row r="60" spans="1:8" s="1" customFormat="1" ht="13.5" thickBot="1" x14ac:dyDescent="0.25">
      <c r="A60" s="10"/>
      <c r="B60" s="26"/>
      <c r="C60" s="48"/>
      <c r="D60" s="25"/>
      <c r="E60" s="48"/>
      <c r="F60" s="48"/>
      <c r="G60" s="27"/>
      <c r="H60" s="61"/>
    </row>
    <row r="61" spans="1:8" ht="13.5" thickBot="1" x14ac:dyDescent="0.25">
      <c r="A61" s="6"/>
      <c r="B61" s="15" t="s">
        <v>36</v>
      </c>
      <c r="C61" s="16">
        <f>SUM(C2:C4,C7:C8,C11:C28,C32:C37,C40:C58)</f>
        <v>263182.9599999999</v>
      </c>
      <c r="D61" s="16">
        <f>SUM(D2:D4,D7:D8,D11:D28,D32:D37,D40:D58)</f>
        <v>24675</v>
      </c>
      <c r="E61" s="16">
        <f>SUM(E2:E4,E7:E8,E11:E28,E32:E37,E40:E58)</f>
        <v>293981.8</v>
      </c>
      <c r="F61" s="16">
        <f>SUM(F2:F4,F7:F8,F11:F28,F32:F37,F40:F58)</f>
        <v>372916.5</v>
      </c>
      <c r="G61" s="49">
        <f>SUM(C61,D61,E61,-F61)</f>
        <v>208923.25999999989</v>
      </c>
      <c r="H61" s="61"/>
    </row>
    <row r="62" spans="1:8" s="1" customFormat="1" x14ac:dyDescent="0.2">
      <c r="A62" s="64"/>
      <c r="B62" s="65"/>
      <c r="C62" s="66"/>
      <c r="D62" s="66"/>
      <c r="E62" s="66"/>
      <c r="F62" s="65"/>
      <c r="G62" s="67"/>
      <c r="H62" s="62"/>
    </row>
    <row r="63" spans="1:8" x14ac:dyDescent="0.2">
      <c r="A63" s="10"/>
      <c r="B63" s="25" t="s">
        <v>37</v>
      </c>
      <c r="C63" s="48" t="s">
        <v>39</v>
      </c>
      <c r="D63" s="48" t="s">
        <v>41</v>
      </c>
      <c r="G63" s="27"/>
    </row>
    <row r="64" spans="1:8" x14ac:dyDescent="0.2">
      <c r="A64" s="10"/>
      <c r="B64" s="25"/>
      <c r="C64" s="48"/>
      <c r="D64" s="48"/>
      <c r="G64" s="27"/>
    </row>
    <row r="65" spans="1:7" ht="13.5" thickBot="1" x14ac:dyDescent="0.25">
      <c r="A65" s="13"/>
      <c r="B65" s="50" t="s">
        <v>38</v>
      </c>
      <c r="C65" s="51" t="s">
        <v>40</v>
      </c>
      <c r="D65" s="51" t="s">
        <v>41</v>
      </c>
      <c r="E65" s="50"/>
      <c r="F65" s="50"/>
      <c r="G65" s="52"/>
    </row>
    <row r="66" spans="1:7" x14ac:dyDescent="0.2">
      <c r="B66" s="53"/>
      <c r="C66" s="53"/>
      <c r="D66" s="53"/>
    </row>
    <row r="67" spans="1:7" x14ac:dyDescent="0.2">
      <c r="B67" s="53"/>
      <c r="C67" s="53"/>
      <c r="D67" s="53"/>
    </row>
    <row r="68" spans="1:7" x14ac:dyDescent="0.2">
      <c r="B68" s="53"/>
      <c r="C68" s="53"/>
      <c r="D68" s="53"/>
    </row>
    <row r="69" spans="1:7" x14ac:dyDescent="0.2">
      <c r="B69" s="53"/>
      <c r="C69" s="53"/>
      <c r="D69" s="53"/>
    </row>
    <row r="70" spans="1:7" x14ac:dyDescent="0.2">
      <c r="B70" s="53"/>
      <c r="C70" s="53"/>
      <c r="D70" s="53"/>
    </row>
    <row r="71" spans="1:7" x14ac:dyDescent="0.2">
      <c r="B71" s="53"/>
      <c r="C71" s="53"/>
      <c r="D71" s="53"/>
    </row>
    <row r="72" spans="1:7" x14ac:dyDescent="0.2">
      <c r="B72" s="53"/>
      <c r="C72" s="53"/>
      <c r="D72" s="53"/>
    </row>
    <row r="73" spans="1:7" x14ac:dyDescent="0.2">
      <c r="B73" s="53"/>
      <c r="C73" s="53"/>
      <c r="D73" s="53"/>
    </row>
    <row r="74" spans="1:7" x14ac:dyDescent="0.2">
      <c r="B74" s="53"/>
      <c r="C74" s="53"/>
      <c r="D74" s="53"/>
    </row>
    <row r="75" spans="1:7" x14ac:dyDescent="0.2">
      <c r="B75" s="53"/>
      <c r="C75" s="53"/>
      <c r="D75" s="53"/>
    </row>
    <row r="76" spans="1:7" x14ac:dyDescent="0.2">
      <c r="B76" s="53"/>
      <c r="C76" s="53"/>
      <c r="D76" s="53"/>
    </row>
    <row r="77" spans="1:7" x14ac:dyDescent="0.2">
      <c r="B77" s="53"/>
      <c r="C77" s="53"/>
      <c r="D77" s="53"/>
    </row>
    <row r="78" spans="1:7" x14ac:dyDescent="0.2">
      <c r="B78" s="56"/>
      <c r="C78" s="56"/>
      <c r="D78" s="56"/>
    </row>
    <row r="79" spans="1:7" x14ac:dyDescent="0.2">
      <c r="B79" s="56"/>
      <c r="C79" s="56"/>
      <c r="D79" s="56"/>
    </row>
    <row r="80" spans="1:7" x14ac:dyDescent="0.2">
      <c r="B80" s="56"/>
      <c r="C80" s="56"/>
      <c r="D80" s="56"/>
    </row>
    <row r="81" spans="2:4" x14ac:dyDescent="0.2">
      <c r="B81" s="56"/>
      <c r="C81" s="56"/>
      <c r="D81" s="56"/>
    </row>
    <row r="82" spans="2:4" x14ac:dyDescent="0.2">
      <c r="B82" s="56"/>
      <c r="C82" s="56"/>
      <c r="D82" s="56"/>
    </row>
    <row r="83" spans="2:4" x14ac:dyDescent="0.2">
      <c r="B83" s="56"/>
      <c r="C83" s="56"/>
      <c r="D83" s="56"/>
    </row>
    <row r="84" spans="2:4" x14ac:dyDescent="0.2">
      <c r="B84" s="56"/>
      <c r="C84" s="56"/>
      <c r="D84" s="56"/>
    </row>
    <row r="85" spans="2:4" x14ac:dyDescent="0.2">
      <c r="B85" s="56"/>
      <c r="C85" s="56"/>
      <c r="D85" s="56"/>
    </row>
    <row r="86" spans="2:4" x14ac:dyDescent="0.2">
      <c r="B86" s="56"/>
      <c r="C86" s="56"/>
      <c r="D86" s="56"/>
    </row>
    <row r="87" spans="2:4" x14ac:dyDescent="0.2">
      <c r="B87" s="56"/>
      <c r="C87" s="56"/>
      <c r="D87" s="56"/>
    </row>
    <row r="88" spans="2:4" x14ac:dyDescent="0.2">
      <c r="B88" s="56"/>
      <c r="C88" s="56"/>
      <c r="D88" s="56"/>
    </row>
    <row r="89" spans="2:4" x14ac:dyDescent="0.2">
      <c r="B89" s="56"/>
      <c r="C89" s="56"/>
      <c r="D89" s="56"/>
    </row>
    <row r="90" spans="2:4" x14ac:dyDescent="0.2">
      <c r="B90" s="56"/>
      <c r="C90" s="56"/>
      <c r="D90" s="56"/>
    </row>
    <row r="91" spans="2:4" x14ac:dyDescent="0.2">
      <c r="B91" s="56"/>
      <c r="C91" s="56"/>
      <c r="D91" s="56"/>
    </row>
    <row r="92" spans="2:4" x14ac:dyDescent="0.2">
      <c r="B92" s="56"/>
      <c r="C92" s="56"/>
      <c r="D92" s="56"/>
    </row>
    <row r="93" spans="2:4" x14ac:dyDescent="0.2">
      <c r="B93" s="56"/>
      <c r="C93" s="56"/>
      <c r="D93" s="56"/>
    </row>
    <row r="94" spans="2:4" x14ac:dyDescent="0.2">
      <c r="B94" s="56"/>
      <c r="C94" s="56"/>
      <c r="D94" s="56"/>
    </row>
    <row r="95" spans="2:4" x14ac:dyDescent="0.2">
      <c r="B95" s="56"/>
      <c r="C95" s="56"/>
      <c r="D95" s="56"/>
    </row>
    <row r="96" spans="2:4" x14ac:dyDescent="0.2">
      <c r="B96" s="56"/>
      <c r="C96" s="56"/>
      <c r="D96" s="56"/>
    </row>
    <row r="97" spans="2:4" x14ac:dyDescent="0.2">
      <c r="B97" s="56"/>
      <c r="C97" s="56"/>
      <c r="D97" s="56"/>
    </row>
    <row r="98" spans="2:4" x14ac:dyDescent="0.2">
      <c r="B98" s="56"/>
      <c r="C98" s="56"/>
      <c r="D98" s="56"/>
    </row>
    <row r="99" spans="2:4" x14ac:dyDescent="0.2">
      <c r="B99" s="56"/>
      <c r="C99" s="56"/>
      <c r="D99" s="56"/>
    </row>
    <row r="100" spans="2:4" x14ac:dyDescent="0.2">
      <c r="B100" s="56"/>
      <c r="C100" s="56"/>
      <c r="D100" s="56"/>
    </row>
    <row r="101" spans="2:4" x14ac:dyDescent="0.2">
      <c r="B101" s="56"/>
      <c r="C101" s="56"/>
      <c r="D101" s="56"/>
    </row>
    <row r="102" spans="2:4" x14ac:dyDescent="0.2">
      <c r="B102" s="56"/>
      <c r="C102" s="56"/>
      <c r="D102" s="56"/>
    </row>
    <row r="103" spans="2:4" x14ac:dyDescent="0.2">
      <c r="B103" s="56"/>
      <c r="C103" s="56"/>
      <c r="D103" s="56"/>
    </row>
    <row r="104" spans="2:4" x14ac:dyDescent="0.2">
      <c r="B104" s="56"/>
      <c r="C104" s="56"/>
      <c r="D104" s="56"/>
    </row>
    <row r="105" spans="2:4" x14ac:dyDescent="0.2">
      <c r="B105" s="56"/>
      <c r="C105" s="56"/>
      <c r="D105" s="56"/>
    </row>
    <row r="106" spans="2:4" x14ac:dyDescent="0.2">
      <c r="B106" s="56"/>
      <c r="C106" s="56"/>
      <c r="D106" s="56"/>
    </row>
    <row r="107" spans="2:4" x14ac:dyDescent="0.2">
      <c r="B107" s="56"/>
      <c r="C107" s="56"/>
      <c r="D107" s="56"/>
    </row>
    <row r="108" spans="2:4" x14ac:dyDescent="0.2">
      <c r="B108" s="56"/>
      <c r="C108" s="56"/>
      <c r="D108" s="56"/>
    </row>
    <row r="109" spans="2:4" x14ac:dyDescent="0.2">
      <c r="B109" s="56"/>
      <c r="C109" s="56"/>
      <c r="D109" s="56"/>
    </row>
    <row r="110" spans="2:4" x14ac:dyDescent="0.2">
      <c r="B110" s="56"/>
      <c r="C110" s="56"/>
      <c r="D110" s="56"/>
    </row>
    <row r="111" spans="2:4" x14ac:dyDescent="0.2">
      <c r="B111" s="56"/>
      <c r="C111" s="56"/>
      <c r="D111" s="56"/>
    </row>
    <row r="112" spans="2:4" x14ac:dyDescent="0.2">
      <c r="B112" s="56"/>
      <c r="C112" s="56"/>
      <c r="D112" s="56"/>
    </row>
    <row r="113" spans="2:4" x14ac:dyDescent="0.2">
      <c r="B113" s="56"/>
      <c r="C113" s="56"/>
      <c r="D113" s="56"/>
    </row>
    <row r="114" spans="2:4" x14ac:dyDescent="0.2">
      <c r="B114" s="56"/>
      <c r="C114" s="56"/>
      <c r="D114" s="56"/>
    </row>
    <row r="115" spans="2:4" x14ac:dyDescent="0.2">
      <c r="B115" s="56"/>
      <c r="C115" s="56"/>
      <c r="D115" s="56"/>
    </row>
    <row r="116" spans="2:4" x14ac:dyDescent="0.2">
      <c r="B116" s="56"/>
      <c r="C116" s="56"/>
      <c r="D116" s="56"/>
    </row>
    <row r="117" spans="2:4" x14ac:dyDescent="0.2">
      <c r="B117" s="56"/>
      <c r="C117" s="56"/>
      <c r="D117" s="56"/>
    </row>
    <row r="118" spans="2:4" x14ac:dyDescent="0.2">
      <c r="B118" s="56"/>
      <c r="C118" s="56"/>
      <c r="D118" s="56"/>
    </row>
    <row r="119" spans="2:4" x14ac:dyDescent="0.2">
      <c r="B119" s="56"/>
      <c r="C119" s="56"/>
      <c r="D119" s="56"/>
    </row>
    <row r="120" spans="2:4" x14ac:dyDescent="0.2">
      <c r="B120" s="56"/>
      <c r="C120" s="56"/>
      <c r="D120" s="56"/>
    </row>
    <row r="121" spans="2:4" x14ac:dyDescent="0.2">
      <c r="B121" s="56"/>
      <c r="C121" s="56"/>
      <c r="D121" s="56"/>
    </row>
    <row r="122" spans="2:4" x14ac:dyDescent="0.2">
      <c r="B122" s="56"/>
      <c r="C122" s="56"/>
      <c r="D122" s="56"/>
    </row>
    <row r="123" spans="2:4" x14ac:dyDescent="0.2">
      <c r="B123" s="56"/>
      <c r="C123" s="56"/>
      <c r="D123" s="56"/>
    </row>
    <row r="124" spans="2:4" x14ac:dyDescent="0.2">
      <c r="B124" s="56"/>
      <c r="C124" s="56"/>
      <c r="D124" s="56"/>
    </row>
    <row r="125" spans="2:4" x14ac:dyDescent="0.2">
      <c r="B125" s="56"/>
      <c r="C125" s="56"/>
      <c r="D125" s="56"/>
    </row>
    <row r="126" spans="2:4" x14ac:dyDescent="0.2">
      <c r="B126" s="56"/>
      <c r="C126" s="56"/>
      <c r="D126" s="56"/>
    </row>
    <row r="127" spans="2:4" x14ac:dyDescent="0.2">
      <c r="B127" s="56"/>
      <c r="C127" s="56"/>
      <c r="D127" s="56"/>
    </row>
    <row r="128" spans="2:4" x14ac:dyDescent="0.2">
      <c r="B128" s="56"/>
      <c r="C128" s="56"/>
      <c r="D128" s="56"/>
    </row>
    <row r="129" spans="2:4" x14ac:dyDescent="0.2">
      <c r="B129" s="56"/>
      <c r="C129" s="56"/>
      <c r="D129" s="56"/>
    </row>
    <row r="130" spans="2:4" x14ac:dyDescent="0.2">
      <c r="B130" s="56"/>
      <c r="C130" s="56"/>
      <c r="D130" s="56"/>
    </row>
    <row r="131" spans="2:4" x14ac:dyDescent="0.2">
      <c r="B131" s="56"/>
      <c r="C131" s="56"/>
      <c r="D131" s="56"/>
    </row>
    <row r="132" spans="2:4" x14ac:dyDescent="0.2">
      <c r="B132" s="56"/>
      <c r="C132" s="56"/>
      <c r="D132" s="56"/>
    </row>
    <row r="133" spans="2:4" x14ac:dyDescent="0.2">
      <c r="B133" s="56"/>
      <c r="C133" s="56"/>
      <c r="D133" s="56"/>
    </row>
    <row r="134" spans="2:4" x14ac:dyDescent="0.2">
      <c r="B134" s="56"/>
      <c r="C134" s="56"/>
      <c r="D134" s="56"/>
    </row>
    <row r="135" spans="2:4" x14ac:dyDescent="0.2">
      <c r="B135" s="56"/>
      <c r="C135" s="56"/>
      <c r="D135" s="56"/>
    </row>
    <row r="136" spans="2:4" x14ac:dyDescent="0.2">
      <c r="B136" s="56"/>
      <c r="C136" s="56"/>
      <c r="D136" s="56"/>
    </row>
    <row r="137" spans="2:4" x14ac:dyDescent="0.2">
      <c r="B137" s="56"/>
      <c r="C137" s="56"/>
      <c r="D137" s="56"/>
    </row>
    <row r="138" spans="2:4" x14ac:dyDescent="0.2">
      <c r="B138" s="56"/>
      <c r="C138" s="56"/>
      <c r="D138" s="56"/>
    </row>
    <row r="139" spans="2:4" x14ac:dyDescent="0.2">
      <c r="B139" s="56"/>
      <c r="C139" s="56"/>
      <c r="D139" s="56"/>
    </row>
  </sheetData>
  <phoneticPr fontId="3" type="noConversion"/>
  <pageMargins left="0.75" right="0.75" top="1" bottom="1" header="0.5" footer="0.5"/>
  <pageSetup scale="77" orientation="portrait" horizontalDpi="300" verticalDpi="300" r:id="rId1"/>
  <headerFooter alignWithMargins="0">
    <oddHeader>&amp;C&amp;"Times,Bold"&amp;26ASB Budget 2024-25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tboyle</dc:creator>
  <cp:lastModifiedBy>Scott Brown</cp:lastModifiedBy>
  <cp:lastPrinted>2024-06-14T18:29:47Z</cp:lastPrinted>
  <dcterms:created xsi:type="dcterms:W3CDTF">2004-06-09T17:46:04Z</dcterms:created>
  <dcterms:modified xsi:type="dcterms:W3CDTF">2024-06-14T23:04:10Z</dcterms:modified>
</cp:coreProperties>
</file>